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LİÇELER\"/>
    </mc:Choice>
  </mc:AlternateContent>
  <bookViews>
    <workbookView xWindow="0" yWindow="0" windowWidth="23040" windowHeight="9084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" i="1" l="1"/>
  <c r="AC5" i="1"/>
  <c r="AB5" i="1"/>
  <c r="AA5" i="1"/>
  <c r="Z5" i="1"/>
  <c r="Y5" i="1"/>
  <c r="X5" i="1"/>
  <c r="W5" i="1"/>
  <c r="V5" i="1"/>
  <c r="U5" i="1"/>
  <c r="T5" i="1"/>
  <c r="S5" i="1"/>
  <c r="R5" i="1"/>
  <c r="AD4" i="1"/>
  <c r="AD3" i="1"/>
  <c r="R3" i="1"/>
  <c r="S3" i="1"/>
  <c r="T3" i="1"/>
  <c r="U3" i="1"/>
  <c r="V3" i="1"/>
  <c r="W3" i="1"/>
  <c r="X3" i="1"/>
  <c r="Y3" i="1"/>
  <c r="Z3" i="1"/>
  <c r="AA3" i="1"/>
  <c r="AB3" i="1"/>
  <c r="AC3" i="1"/>
  <c r="AD2" i="1"/>
  <c r="R2" i="1"/>
  <c r="AC2" i="1"/>
  <c r="AB2" i="1"/>
  <c r="AA2" i="1"/>
  <c r="Z2" i="1"/>
  <c r="Y2" i="1"/>
  <c r="X2" i="1"/>
  <c r="W2" i="1"/>
  <c r="V2" i="1"/>
  <c r="U2" i="1"/>
  <c r="T2" i="1"/>
  <c r="S2" i="1"/>
  <c r="H6" i="1"/>
  <c r="I6" i="1" s="1"/>
  <c r="W6" i="1" s="1"/>
  <c r="H5" i="1"/>
  <c r="I5" i="1" s="1"/>
  <c r="H4" i="1"/>
  <c r="I4" i="1" s="1"/>
  <c r="R4" i="1" s="1"/>
  <c r="H3" i="1"/>
  <c r="I3" i="1" s="1"/>
  <c r="H2" i="1"/>
  <c r="I2" i="1" s="1"/>
  <c r="W4" i="1" l="1"/>
  <c r="V4" i="1"/>
  <c r="Z4" i="1"/>
  <c r="X4" i="1"/>
  <c r="Y4" i="1"/>
  <c r="U4" i="1"/>
  <c r="AC4" i="1"/>
  <c r="AB4" i="1"/>
  <c r="T4" i="1"/>
  <c r="AA4" i="1"/>
  <c r="S4" i="1"/>
  <c r="P6" i="1"/>
  <c r="O6" i="1"/>
  <c r="V6" i="1"/>
  <c r="N6" i="1"/>
  <c r="U6" i="1"/>
  <c r="M6" i="1"/>
  <c r="T6" i="1"/>
  <c r="L6" i="1"/>
  <c r="S6" i="1"/>
  <c r="K6" i="1"/>
  <c r="R6" i="1"/>
  <c r="Q6" i="1"/>
  <c r="L3" i="1"/>
  <c r="K3" i="1"/>
  <c r="J3" i="1"/>
  <c r="Q3" i="1"/>
  <c r="P3" i="1"/>
  <c r="O3" i="1"/>
  <c r="N3" i="1"/>
  <c r="M3" i="1"/>
  <c r="M4" i="1"/>
  <c r="L4" i="1"/>
  <c r="K4" i="1"/>
  <c r="J4" i="1"/>
  <c r="Q4" i="1"/>
  <c r="P4" i="1"/>
  <c r="O4" i="1"/>
  <c r="N4" i="1"/>
  <c r="O5" i="1"/>
  <c r="N5" i="1"/>
  <c r="M5" i="1"/>
  <c r="L5" i="1"/>
  <c r="K5" i="1"/>
  <c r="Q5" i="1"/>
  <c r="P5" i="1"/>
</calcChain>
</file>

<file path=xl/sharedStrings.xml><?xml version="1.0" encoding="utf-8"?>
<sst xmlns="http://schemas.openxmlformats.org/spreadsheetml/2006/main" count="26" uniqueCount="19">
  <si>
    <t>PLAKA</t>
  </si>
  <si>
    <t>ACENTE</t>
  </si>
  <si>
    <t>KONUSU</t>
  </si>
  <si>
    <t>POLİÇE NO</t>
  </si>
  <si>
    <t>BAŞLANGIÇ TARİHİ</t>
  </si>
  <si>
    <t>BİTİŞ TARİHİ</t>
  </si>
  <si>
    <t>TUTARI</t>
  </si>
  <si>
    <t>Gün</t>
  </si>
  <si>
    <t>Günlük Prim</t>
  </si>
  <si>
    <t>TRAFİK</t>
  </si>
  <si>
    <t>KASKO</t>
  </si>
  <si>
    <t>301000124359622</t>
  </si>
  <si>
    <t>16 ASM 003</t>
  </si>
  <si>
    <t>HEP İYİ SİGORTA-TGRUP SİGORTA</t>
  </si>
  <si>
    <t>351000053675353</t>
  </si>
  <si>
    <t>01 SD 661</t>
  </si>
  <si>
    <t>351000053606578</t>
  </si>
  <si>
    <t>QUICK SİGORTA-TGRUP SİGORTA</t>
  </si>
  <si>
    <t>100000287164085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</si>
</sst>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₺_-;\-* #,##0.00\ _₺_-;_-* &quot;-&quot;??\ _₺_-;_-@_-"/>
    <numFmt numFmtId="165" formatCode="dd/mm/yyyy;@"/>
  </numFmts>
  <fonts count="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0"/>
      <color theme="1"/>
      <name val="Arial"/>
      <family val="2"/>
      <charset val="162"/>
    </font>
    <font>
      <b/>
      <sz val="12"/>
      <color theme="1"/>
      <name val="Times New Roman"/>
      <family val="1"/>
      <charset val="162"/>
    </font>
    <font>
      <b/>
      <sz val="9"/>
      <color theme="1"/>
      <name val="Courier New"/>
      <family val="3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43" fontId="2" fillId="2" borderId="3" xfId="1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2" borderId="3" xfId="0" applyFont="1" applyFill="1" applyBorder="1"/>
    <xf numFmtId="0" fontId="3" fillId="2" borderId="3" xfId="0" applyFont="1" applyFill="1" applyBorder="1" applyAlignment="1">
      <alignment horizontal="right"/>
    </xf>
    <xf numFmtId="165" fontId="3" fillId="2" borderId="3" xfId="0" applyNumberFormat="1" applyFont="1" applyFill="1" applyBorder="1"/>
    <xf numFmtId="4" fontId="3" fillId="2" borderId="3" xfId="0" applyNumberFormat="1" applyFont="1" applyFill="1" applyBorder="1"/>
    <xf numFmtId="43" fontId="4" fillId="2" borderId="3" xfId="1" applyFont="1" applyFill="1" applyBorder="1" applyAlignment="1" applyProtection="1"/>
    <xf numFmtId="43" fontId="2" fillId="2" borderId="3" xfId="1" applyFont="1" applyFill="1" applyBorder="1"/>
    <xf numFmtId="164" fontId="2" fillId="2" borderId="3" xfId="0" applyNumberFormat="1" applyFont="1" applyFill="1" applyBorder="1"/>
    <xf numFmtId="0" fontId="3" fillId="2" borderId="3" xfId="0" quotePrefix="1" applyFont="1" applyFill="1" applyBorder="1" applyAlignment="1">
      <alignment horizontal="right"/>
    </xf>
    <xf numFmtId="0" fontId="3" fillId="0" borderId="3" xfId="0" applyFont="1" applyBorder="1"/>
    <xf numFmtId="43" fontId="2" fillId="0" borderId="3" xfId="1" applyFont="1" applyFill="1" applyBorder="1"/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"/>
  <sheetViews>
    <sheetView tabSelected="1" topLeftCell="C1" workbookViewId="0">
      <selection activeCell="AD6" sqref="AD6"/>
    </sheetView>
  </sheetViews>
  <sheetFormatPr defaultRowHeight="14.4" x14ac:dyDescent="0.3"/>
  <cols>
    <col min="1" max="1" width="12.44140625" bestFit="1" customWidth="1"/>
    <col min="2" max="2" width="39.5546875" bestFit="1" customWidth="1"/>
    <col min="3" max="3" width="9.109375" bestFit="1" customWidth="1"/>
    <col min="4" max="4" width="17.88671875" bestFit="1" customWidth="1"/>
    <col min="5" max="6" width="11" bestFit="1" customWidth="1"/>
    <col min="7" max="7" width="9.88671875" bestFit="1" customWidth="1"/>
    <col min="8" max="8" width="9" bestFit="1" customWidth="1"/>
    <col min="9" max="9" width="13.21875" bestFit="1" customWidth="1"/>
    <col min="10" max="17" width="9.109375" hidden="1" customWidth="1"/>
    <col min="18" max="18" width="9.109375" bestFit="1" customWidth="1"/>
    <col min="19" max="30" width="9.44140625" bestFit="1" customWidth="1"/>
    <col min="31" max="33" width="9.109375" bestFit="1" customWidth="1"/>
  </cols>
  <sheetData>
    <row r="1" spans="1:73" s="1" customFormat="1" ht="27" thickBot="1" x14ac:dyDescent="0.3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2" t="s">
        <v>6</v>
      </c>
      <c r="H1" s="4" t="s">
        <v>7</v>
      </c>
      <c r="I1" s="5" t="s">
        <v>8</v>
      </c>
      <c r="J1" s="6">
        <v>45292</v>
      </c>
      <c r="K1" s="6">
        <v>45323</v>
      </c>
      <c r="L1" s="6">
        <v>45352</v>
      </c>
      <c r="M1" s="6">
        <v>45383</v>
      </c>
      <c r="N1" s="6">
        <v>45413</v>
      </c>
      <c r="O1" s="6">
        <v>45444</v>
      </c>
      <c r="P1" s="6">
        <v>45474</v>
      </c>
      <c r="Q1" s="6">
        <v>45505</v>
      </c>
      <c r="R1" s="6">
        <v>45536</v>
      </c>
      <c r="S1" s="6">
        <v>45566</v>
      </c>
      <c r="T1" s="6">
        <v>45597</v>
      </c>
      <c r="U1" s="6">
        <v>45627</v>
      </c>
      <c r="V1" s="6">
        <v>45658</v>
      </c>
      <c r="W1" s="6">
        <v>45689</v>
      </c>
      <c r="X1" s="6">
        <v>45717</v>
      </c>
      <c r="Y1" s="6">
        <v>45748</v>
      </c>
      <c r="Z1" s="6">
        <v>45778</v>
      </c>
      <c r="AA1" s="6">
        <v>45809</v>
      </c>
      <c r="AB1" s="6">
        <v>45839</v>
      </c>
      <c r="AC1" s="6">
        <v>45870</v>
      </c>
      <c r="AD1" s="6">
        <v>45901</v>
      </c>
      <c r="AE1" s="6">
        <v>45931</v>
      </c>
      <c r="AF1" s="6">
        <v>45962</v>
      </c>
      <c r="AG1" s="6">
        <v>45992</v>
      </c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</row>
    <row r="2" spans="1:73" s="7" customFormat="1" ht="15.6" x14ac:dyDescent="0.3">
      <c r="A2" s="8" t="s">
        <v>12</v>
      </c>
      <c r="B2" s="8" t="s">
        <v>13</v>
      </c>
      <c r="C2" s="8" t="s">
        <v>9</v>
      </c>
      <c r="D2" s="15" t="s">
        <v>11</v>
      </c>
      <c r="E2" s="10">
        <v>45560</v>
      </c>
      <c r="F2" s="10">
        <v>45925</v>
      </c>
      <c r="G2" s="11">
        <v>16922.8</v>
      </c>
      <c r="H2" s="12">
        <f t="shared" ref="H2:H6" si="0">+F2-E2-1</f>
        <v>364</v>
      </c>
      <c r="I2" s="13">
        <f t="shared" ref="I2:I6" si="1">+G2/H2</f>
        <v>46.491208791208791</v>
      </c>
      <c r="J2" s="13"/>
      <c r="K2" s="13"/>
      <c r="L2" s="13"/>
      <c r="M2" s="13"/>
      <c r="N2" s="13"/>
      <c r="O2" s="13"/>
      <c r="P2" s="13"/>
      <c r="Q2" s="13"/>
      <c r="R2" s="13">
        <f>+I2*5</f>
        <v>232.45604395604397</v>
      </c>
      <c r="S2" s="13">
        <f>+I2*31</f>
        <v>1441.2274725274726</v>
      </c>
      <c r="T2" s="13">
        <f>+I2*30</f>
        <v>1394.7362637362637</v>
      </c>
      <c r="U2" s="17">
        <f>+I2*31</f>
        <v>1441.2274725274726</v>
      </c>
      <c r="V2" s="13">
        <f>+I2*31</f>
        <v>1441.2274725274726</v>
      </c>
      <c r="W2" s="17">
        <f>28*I2</f>
        <v>1301.7538461538461</v>
      </c>
      <c r="X2" s="17">
        <f>31*I2</f>
        <v>1441.2274725274726</v>
      </c>
      <c r="Y2" s="17">
        <f>30*I2</f>
        <v>1394.7362637362637</v>
      </c>
      <c r="Z2" s="13">
        <f>+I2*31</f>
        <v>1441.2274725274726</v>
      </c>
      <c r="AA2" s="13">
        <f>+I2*30</f>
        <v>1394.7362637362637</v>
      </c>
      <c r="AB2" s="13">
        <f t="shared" ref="AB2" si="2">+I2*31</f>
        <v>1441.2274725274726</v>
      </c>
      <c r="AC2" s="17">
        <f>+I2*31</f>
        <v>1441.2274725274726</v>
      </c>
      <c r="AD2" s="17">
        <f>+I2*24-0.03</f>
        <v>1115.7590109890109</v>
      </c>
      <c r="AE2" s="14"/>
      <c r="AF2" s="14"/>
      <c r="AG2" s="14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</row>
    <row r="3" spans="1:73" s="7" customFormat="1" ht="15.6" x14ac:dyDescent="0.3">
      <c r="A3" s="8" t="s">
        <v>12</v>
      </c>
      <c r="B3" s="8" t="s">
        <v>13</v>
      </c>
      <c r="C3" s="8" t="s">
        <v>10</v>
      </c>
      <c r="D3" s="15" t="s">
        <v>14</v>
      </c>
      <c r="E3" s="10">
        <v>45561</v>
      </c>
      <c r="F3" s="10">
        <v>45926</v>
      </c>
      <c r="G3" s="11">
        <v>11744.29</v>
      </c>
      <c r="H3" s="12">
        <f t="shared" si="0"/>
        <v>364</v>
      </c>
      <c r="I3" s="13">
        <f t="shared" si="1"/>
        <v>32.26453296703297</v>
      </c>
      <c r="J3" s="13">
        <f>+I3*8</f>
        <v>258.11626373626376</v>
      </c>
      <c r="K3" s="13">
        <f>+I3*29</f>
        <v>935.67145604395614</v>
      </c>
      <c r="L3" s="13">
        <f t="shared" ref="L3:L6" si="3">+I3*31</f>
        <v>1000.200521978022</v>
      </c>
      <c r="M3" s="13">
        <f t="shared" ref="M3:M6" si="4">+I3*30</f>
        <v>967.93598901098915</v>
      </c>
      <c r="N3" s="13">
        <f t="shared" ref="N3:N6" si="5">+I3*31</f>
        <v>1000.200521978022</v>
      </c>
      <c r="O3" s="13">
        <f t="shared" ref="O3:O6" si="6">+I3*30</f>
        <v>967.93598901098915</v>
      </c>
      <c r="P3" s="13">
        <f t="shared" ref="P3:P6" si="7">+I3*31</f>
        <v>1000.200521978022</v>
      </c>
      <c r="Q3" s="13">
        <f t="shared" ref="Q3:Q6" si="8">+I3*31</f>
        <v>1000.200521978022</v>
      </c>
      <c r="R3" s="13">
        <f>+I3*4</f>
        <v>129.05813186813188</v>
      </c>
      <c r="S3" s="13">
        <f>+I3*31</f>
        <v>1000.200521978022</v>
      </c>
      <c r="T3" s="13">
        <f>+I3*30</f>
        <v>967.93598901098915</v>
      </c>
      <c r="U3" s="17">
        <f>+I3*31</f>
        <v>1000.200521978022</v>
      </c>
      <c r="V3" s="13">
        <f>+I3*31</f>
        <v>1000.200521978022</v>
      </c>
      <c r="W3" s="17">
        <f>28*I3</f>
        <v>903.40692307692314</v>
      </c>
      <c r="X3" s="17">
        <f>31*I3</f>
        <v>1000.200521978022</v>
      </c>
      <c r="Y3" s="17">
        <f>30*I3</f>
        <v>967.93598901098915</v>
      </c>
      <c r="Z3" s="13">
        <f>+I3*31</f>
        <v>1000.200521978022</v>
      </c>
      <c r="AA3" s="13">
        <f>+I3*30</f>
        <v>967.93598901098915</v>
      </c>
      <c r="AB3" s="13">
        <f t="shared" ref="AB3" si="9">+I3*31</f>
        <v>1000.200521978022</v>
      </c>
      <c r="AC3" s="17">
        <f>+I3*31</f>
        <v>1000.200521978022</v>
      </c>
      <c r="AD3" s="17">
        <f>+I3*25-0.01</f>
        <v>806.60332417582424</v>
      </c>
      <c r="AE3" s="14"/>
      <c r="AF3" s="14"/>
      <c r="AG3" s="14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</row>
    <row r="4" spans="1:73" s="7" customFormat="1" ht="15.6" x14ac:dyDescent="0.3">
      <c r="A4" s="8" t="s">
        <v>15</v>
      </c>
      <c r="B4" s="8" t="s">
        <v>13</v>
      </c>
      <c r="C4" s="8" t="s">
        <v>10</v>
      </c>
      <c r="D4" s="15" t="s">
        <v>16</v>
      </c>
      <c r="E4" s="10">
        <v>45561</v>
      </c>
      <c r="F4" s="10">
        <v>45926</v>
      </c>
      <c r="G4" s="11">
        <v>21417.43</v>
      </c>
      <c r="H4" s="12">
        <f t="shared" si="0"/>
        <v>364</v>
      </c>
      <c r="I4" s="13">
        <f t="shared" si="1"/>
        <v>58.839093406593406</v>
      </c>
      <c r="J4" s="13">
        <f>+I4*3</f>
        <v>176.51728021978022</v>
      </c>
      <c r="K4" s="13">
        <f>+I4*28</f>
        <v>1647.4946153846154</v>
      </c>
      <c r="L4" s="13">
        <f t="shared" si="3"/>
        <v>1824.0118956043957</v>
      </c>
      <c r="M4" s="13">
        <f t="shared" si="4"/>
        <v>1765.1728021978022</v>
      </c>
      <c r="N4" s="13">
        <f t="shared" si="5"/>
        <v>1824.0118956043957</v>
      </c>
      <c r="O4" s="13">
        <f t="shared" si="6"/>
        <v>1765.1728021978022</v>
      </c>
      <c r="P4" s="13">
        <f t="shared" si="7"/>
        <v>1824.0118956043957</v>
      </c>
      <c r="Q4" s="13">
        <f t="shared" si="8"/>
        <v>1824.0118956043957</v>
      </c>
      <c r="R4" s="13">
        <f>+I4*4</f>
        <v>235.35637362637362</v>
      </c>
      <c r="S4" s="13">
        <f>+I4*31</f>
        <v>1824.0118956043957</v>
      </c>
      <c r="T4" s="13">
        <f>+I4*30</f>
        <v>1765.1728021978022</v>
      </c>
      <c r="U4" s="17">
        <f>+I4*31</f>
        <v>1824.0118956043957</v>
      </c>
      <c r="V4" s="13">
        <f>+I4*31</f>
        <v>1824.0118956043957</v>
      </c>
      <c r="W4" s="17">
        <f>28*I4</f>
        <v>1647.4946153846154</v>
      </c>
      <c r="X4" s="17">
        <f>31*I4</f>
        <v>1824.0118956043957</v>
      </c>
      <c r="Y4" s="17">
        <f>30*I4</f>
        <v>1765.1728021978022</v>
      </c>
      <c r="Z4" s="13">
        <f>+I4*31</f>
        <v>1824.0118956043957</v>
      </c>
      <c r="AA4" s="13">
        <f>+I4*30</f>
        <v>1765.1728021978022</v>
      </c>
      <c r="AB4" s="13">
        <f t="shared" ref="AB4:AB5" si="10">+I4*31</f>
        <v>1824.0118956043957</v>
      </c>
      <c r="AC4" s="17">
        <f>+I4*31</f>
        <v>1824.0118956043957</v>
      </c>
      <c r="AD4" s="17">
        <f>+I4*25+0.02</f>
        <v>1470.997335164835</v>
      </c>
      <c r="AE4" s="14"/>
      <c r="AF4" s="14"/>
      <c r="AG4" s="1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</row>
    <row r="5" spans="1:73" s="7" customFormat="1" ht="15.6" x14ac:dyDescent="0.3">
      <c r="A5" s="8" t="s">
        <v>15</v>
      </c>
      <c r="B5" s="8" t="s">
        <v>17</v>
      </c>
      <c r="C5" s="8" t="s">
        <v>9</v>
      </c>
      <c r="D5" s="15" t="s">
        <v>18</v>
      </c>
      <c r="E5" s="10">
        <v>45560</v>
      </c>
      <c r="F5" s="10">
        <v>45925</v>
      </c>
      <c r="G5" s="11">
        <v>15127.37</v>
      </c>
      <c r="H5" s="12">
        <f t="shared" si="0"/>
        <v>364</v>
      </c>
      <c r="I5" s="13">
        <f t="shared" si="1"/>
        <v>41.558708791208794</v>
      </c>
      <c r="J5" s="13"/>
      <c r="K5" s="13">
        <f t="shared" ref="K5:K6" si="11">+I5*26</f>
        <v>1080.5264285714286</v>
      </c>
      <c r="L5" s="13">
        <f t="shared" si="3"/>
        <v>1288.3199725274726</v>
      </c>
      <c r="M5" s="13">
        <f t="shared" si="4"/>
        <v>1246.7612637362638</v>
      </c>
      <c r="N5" s="13">
        <f t="shared" si="5"/>
        <v>1288.3199725274726</v>
      </c>
      <c r="O5" s="13">
        <f t="shared" si="6"/>
        <v>1246.7612637362638</v>
      </c>
      <c r="P5" s="13">
        <f t="shared" si="7"/>
        <v>1288.3199725274726</v>
      </c>
      <c r="Q5" s="13">
        <f t="shared" si="8"/>
        <v>1288.3199725274726</v>
      </c>
      <c r="R5" s="13">
        <f>+I5*5</f>
        <v>207.79354395604398</v>
      </c>
      <c r="S5" s="13">
        <f>+I5*31</f>
        <v>1288.3199725274726</v>
      </c>
      <c r="T5" s="13">
        <f>+I5*30</f>
        <v>1246.7612637362638</v>
      </c>
      <c r="U5" s="17">
        <f>+I5*31</f>
        <v>1288.3199725274726</v>
      </c>
      <c r="V5" s="13">
        <f>+I5*31</f>
        <v>1288.3199725274726</v>
      </c>
      <c r="W5" s="17">
        <f>28*I5</f>
        <v>1163.6438461538462</v>
      </c>
      <c r="X5" s="17">
        <f>31*I5</f>
        <v>1288.3199725274726</v>
      </c>
      <c r="Y5" s="17">
        <f>30*I5</f>
        <v>1246.7612637362638</v>
      </c>
      <c r="Z5" s="13">
        <f>+I5*31</f>
        <v>1288.3199725274726</v>
      </c>
      <c r="AA5" s="13">
        <f>+I5*30</f>
        <v>1246.7612637362638</v>
      </c>
      <c r="AB5" s="13">
        <f t="shared" si="10"/>
        <v>1288.3199725274726</v>
      </c>
      <c r="AC5" s="17">
        <f>+I5*31</f>
        <v>1288.3199725274726</v>
      </c>
      <c r="AD5" s="17">
        <f>+I5*24+0.01</f>
        <v>997.41901098901099</v>
      </c>
      <c r="AE5" s="14"/>
      <c r="AF5" s="14"/>
      <c r="AG5" s="14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</row>
    <row r="6" spans="1:73" s="7" customFormat="1" ht="15.6" x14ac:dyDescent="0.3">
      <c r="A6" s="8"/>
      <c r="B6" s="16"/>
      <c r="C6" s="8" t="s">
        <v>10</v>
      </c>
      <c r="D6" s="9"/>
      <c r="E6" s="10"/>
      <c r="F6" s="10"/>
      <c r="G6" s="11"/>
      <c r="H6" s="12">
        <f t="shared" si="0"/>
        <v>-1</v>
      </c>
      <c r="I6" s="13">
        <f t="shared" si="1"/>
        <v>0</v>
      </c>
      <c r="J6" s="13"/>
      <c r="K6" s="13">
        <f t="shared" si="11"/>
        <v>0</v>
      </c>
      <c r="L6" s="13">
        <f t="shared" si="3"/>
        <v>0</v>
      </c>
      <c r="M6" s="13">
        <f t="shared" si="4"/>
        <v>0</v>
      </c>
      <c r="N6" s="13">
        <f t="shared" si="5"/>
        <v>0</v>
      </c>
      <c r="O6" s="13">
        <f t="shared" si="6"/>
        <v>0</v>
      </c>
      <c r="P6" s="13">
        <f t="shared" si="7"/>
        <v>0</v>
      </c>
      <c r="Q6" s="13">
        <f t="shared" si="8"/>
        <v>0</v>
      </c>
      <c r="R6" s="13">
        <f t="shared" ref="R3:R6" si="12">+I6*30</f>
        <v>0</v>
      </c>
      <c r="S6" s="13">
        <f t="shared" ref="S3:S6" si="13">+I6*31</f>
        <v>0</v>
      </c>
      <c r="T6" s="13">
        <f t="shared" ref="T3:T6" si="14">+I6*30</f>
        <v>0</v>
      </c>
      <c r="U6" s="13">
        <f t="shared" ref="U3:U6" si="15">+I6*31</f>
        <v>0</v>
      </c>
      <c r="V6" s="13">
        <f t="shared" ref="V5:V6" si="16">+I6*31</f>
        <v>0</v>
      </c>
      <c r="W6" s="13">
        <f>+I6*2</f>
        <v>0</v>
      </c>
      <c r="X6" s="13"/>
      <c r="Y6" s="13"/>
      <c r="Z6" s="13"/>
      <c r="AA6" s="13"/>
      <c r="AB6" s="13"/>
      <c r="AC6" s="13"/>
      <c r="AD6" s="13"/>
      <c r="AE6" s="14"/>
      <c r="AF6" s="14"/>
      <c r="AG6" s="14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epas dokım</dc:creator>
  <cp:lastModifiedBy>epas dokım</cp:lastModifiedBy>
  <dcterms:created xsi:type="dcterms:W3CDTF">2024-10-09T11:23:01Z</dcterms:created>
  <dcterms:modified xsi:type="dcterms:W3CDTF">2024-10-09T12:36:39Z</dcterms:modified>
</cp:coreProperties>
</file>